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1\"/>
    </mc:Choice>
  </mc:AlternateContent>
  <xr:revisionPtr revIDLastSave="0" documentId="13_ncr:1_{11F7182E-D02D-4EC8-933F-7FC0CD8ABEF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2" l="1"/>
  <c r="F16" i="2"/>
  <c r="D16" i="2"/>
  <c r="E24" i="2" l="1"/>
  <c r="F24" i="2"/>
  <c r="D24" i="2"/>
  <c r="E20" i="2" l="1"/>
  <c r="F20" i="2"/>
  <c r="D20" i="2"/>
  <c r="F6" i="2" l="1"/>
  <c r="F77" i="2" s="1"/>
  <c r="E6" i="2"/>
  <c r="E77" i="2" s="1"/>
  <c r="D6" i="2"/>
  <c r="D77" i="2" s="1"/>
</calcChain>
</file>

<file path=xl/sharedStrings.xml><?xml version="1.0" encoding="utf-8"?>
<sst xmlns="http://schemas.openxmlformats.org/spreadsheetml/2006/main" count="139" uniqueCount="128">
  <si>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</si>
  <si>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</si>
  <si>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</si>
  <si>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</si>
  <si>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</si>
  <si>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</si>
  <si>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</si>
  <si>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</si>
  <si>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</si>
  <si>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</si>
  <si>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</si>
  <si>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</si>
  <si>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</si>
  <si>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</si>
  <si>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</si>
  <si>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</si>
  <si>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</si>
  <si>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</si>
  <si>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</si>
  <si>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</si>
  <si>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</si>
  <si>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</si>
  <si>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</si>
  <si>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</si>
  <si>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</si>
  <si>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</si>
  <si>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</si>
  <si>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</si>
  <si>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</si>
  <si>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</si>
  <si>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</si>
  <si>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AMUNDI</t>
  </si>
  <si>
    <t xml:space="preserve">URQUIJO GESTIÓN </t>
  </si>
  <si>
    <t>ALTEGUI GESTIÓN</t>
  </si>
  <si>
    <t>UBS GESTIÓN</t>
  </si>
  <si>
    <t>BNP PARIBAS ESPAÑA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</si>
  <si>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</si>
  <si>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</si>
  <si>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</si>
  <si>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</si>
  <si>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</si>
  <si>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</si>
  <si>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</si>
  <si>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</si>
  <si>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</si>
  <si>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</si>
  <si>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</si>
  <si>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</si>
  <si>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</si>
  <si>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</si>
  <si>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</si>
  <si>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</si>
  <si>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</si>
  <si>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</si>
  <si>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</si>
  <si>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</si>
  <si>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</si>
  <si>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</si>
  <si>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</si>
  <si>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</si>
  <si>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</si>
  <si>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</si>
  <si>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</si>
  <si>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</si>
  <si>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</si>
  <si>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</si>
  <si>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</si>
  <si>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</si>
  <si>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</si>
  <si>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</si>
  <si>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</si>
  <si>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</si>
  <si>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</si>
  <si>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</si>
  <si>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</si>
  <si>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</si>
  <si>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</si>
  <si>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</si>
  <si>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</si>
  <si>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</si>
  <si>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</si>
  <si>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</si>
  <si>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</si>
  <si>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</si>
  <si>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</si>
  <si>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</si>
  <si>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</si>
  <si>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</si>
  <si>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</si>
  <si>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</si>
  <si>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</si>
  <si>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</si>
  <si>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</si>
  <si>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</si>
  <si>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</si>
  <si>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</si>
  <si>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</si>
  <si>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</si>
  <si>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</si>
  <si>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</si>
  <si>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</si>
  <si>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</si>
  <si>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</si>
  <si>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</si>
  <si>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</si>
  <si>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</si>
  <si>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</si>
  <si>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</si>
  <si>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</si>
  <si>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</si>
  <si>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MUZA GESTIÓN DE ACTIVOS</t>
  </si>
  <si>
    <t>FIN-BROK, SGC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</si>
  <si>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</si>
  <si>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</si>
  <si>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</si>
  <si>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</si>
  <si>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</si>
  <si>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</si>
  <si>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</si>
  <si>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</si>
  <si>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</si>
  <si>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OLEA GESTIÓN</t>
  </si>
  <si>
    <t>OLEA</t>
  </si>
  <si>
    <t>360 CORA</t>
  </si>
  <si>
    <t>PACTIO GESTIÓN</t>
  </si>
  <si>
    <t>QUINTET</t>
  </si>
  <si>
    <t>WELZIA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</si>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</sst>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5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4" fillId="0" borderId="0"/>
  </cellStyleXfs>
  <cellXfs count="70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43" fillId="0" borderId="0" xfId="0" applyFont="1"/>
    <xf numFmtId="0" fontId="28" fillId="35" borderId="13" xfId="0" applyFont="1" applyFill="1" applyBorder="1" applyAlignment="1">
      <alignment horizontal="lef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39" fillId="35" borderId="34" xfId="0" applyFont="1" applyFill="1" applyBorder="1" applyAlignment="1">
      <alignment horizontal="right" vertical="center" indent="1"/>
    </xf>
    <xf numFmtId="0" fontId="28" fillId="35" borderId="35" xfId="0" applyFont="1" applyFill="1" applyBorder="1" applyAlignment="1">
      <alignment horizontal="left" vertical="center" indent="1"/>
    </xf>
    <xf numFmtId="0" fontId="29" fillId="35" borderId="35" xfId="0" applyFont="1" applyFill="1" applyBorder="1" applyAlignment="1">
      <alignment horizontal="left" vertical="center" indent="1"/>
    </xf>
    <xf numFmtId="3" fontId="31" fillId="35" borderId="35" xfId="0" applyNumberFormat="1" applyFont="1" applyFill="1" applyBorder="1" applyAlignment="1">
      <alignment horizontal="right" vertical="center" indent="1"/>
    </xf>
    <xf numFmtId="3" fontId="31" fillId="35" borderId="36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39" fillId="35" borderId="37" xfId="0" applyFont="1" applyFill="1" applyBorder="1" applyAlignment="1">
      <alignment horizontal="right" vertical="center" indent="1"/>
    </xf>
    <xf numFmtId="0" fontId="28" fillId="35" borderId="38" xfId="0" applyFont="1" applyFill="1" applyBorder="1" applyAlignment="1">
      <alignment horizontal="left" vertical="center" indent="1"/>
    </xf>
    <xf numFmtId="0" fontId="29" fillId="35" borderId="38" xfId="0" quotePrefix="1" applyFont="1" applyFill="1" applyBorder="1" applyAlignment="1">
      <alignment horizontal="left" vertical="center" indent="1"/>
    </xf>
    <xf numFmtId="3" fontId="30" fillId="35" borderId="38" xfId="0" applyNumberFormat="1" applyFont="1" applyFill="1" applyBorder="1" applyAlignment="1">
      <alignment horizontal="right" vertical="center" indent="1"/>
    </xf>
    <xf numFmtId="0" fontId="30" fillId="35" borderId="38" xfId="0" applyFont="1" applyFill="1" applyBorder="1" applyAlignment="1">
      <alignment horizontal="right" vertical="center" indent="1"/>
    </xf>
    <xf numFmtId="3" fontId="30" fillId="35" borderId="39" xfId="0" applyNumberFormat="1" applyFont="1" applyFill="1" applyBorder="1" applyAlignment="1">
      <alignment horizontal="righ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0" fontId="30" fillId="35" borderId="22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29" fillId="35" borderId="38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28" fillId="35" borderId="33" xfId="0" applyFont="1" applyFill="1" applyBorder="1" applyAlignment="1">
      <alignment horizontal="left" vertical="center" indent="1"/>
    </xf>
    <xf numFmtId="0" fontId="29" fillId="35" borderId="33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  <xf numFmtId="0" fontId="4" fillId="0" borderId="0" xfId="0" applyFont="1"/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35" borderId="30" xfId="0" applyFont="1" applyFill="1" applyBorder="1" applyAlignment="1">
      <alignment horizontal="right" vertical="center" indent="1"/>
    </xf>
    <xf numFmtId="0" fontId="29" fillId="35" borderId="29" xfId="0" applyFont="1" applyFill="1" applyBorder="1" applyAlignment="1">
      <alignment horizontal="left" vertical="center" indent="1"/>
    </xf>
    <xf numFmtId="3" fontId="30" fillId="35" borderId="31" xfId="0" applyNumberFormat="1" applyFont="1" applyFill="1" applyBorder="1" applyAlignment="1">
      <alignment horizontal="right" vertical="center" indent="1"/>
    </xf>
    <xf numFmtId="0" fontId="30" fillId="35" borderId="31" xfId="0" applyFont="1" applyFill="1" applyBorder="1" applyAlignment="1">
      <alignment horizontal="righ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</cellXfs>
  <cellStyles count="62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990000"/>
      <color rgb="FFFFFF99"/>
      <color rgb="FFFF99FF"/>
      <color rgb="FF003380"/>
      <color rgb="FFF67307"/>
      <color rgb="FF0066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91"/>
  <sheetViews>
    <sheetView showGridLines="0" tabSelected="1" zoomScaleNormal="100" workbookViewId="0">
      <pane ySplit="2" topLeftCell="A3" activePane="bottomLeft" state="frozen"/>
      <selection pane="bottomLeft" activeCell="J10" sqref="J10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7" width="15.85546875" style="1" bestFit="1" customWidth="1"/>
    <col min="8" max="16384" width="11.42578125" style="1"/>
  </cols>
  <sheetData>
    <row r="1" spans="1:7" ht="18" customHeight="1" thickBot="1" x14ac:dyDescent="0.3">
      <c r="A1" s="62" t="s">
        <v>13</v>
      </c>
      <c r="B1" s="63"/>
      <c r="C1" s="63"/>
      <c r="D1" s="63"/>
      <c r="E1" s="63"/>
      <c r="F1" s="11">
        <v>44227</v>
      </c>
    </row>
    <row r="2" spans="1:7" s="2" customFormat="1" ht="17.45" customHeight="1" x14ac:dyDescent="0.25">
      <c r="A2" s="14" t="s">
        <v>47</v>
      </c>
      <c r="B2" s="14" t="s">
        <v>9</v>
      </c>
      <c r="C2" s="15" t="s">
        <v>10</v>
      </c>
      <c r="D2" s="16" t="s">
        <v>96</v>
      </c>
      <c r="E2" s="15" t="s">
        <v>97</v>
      </c>
      <c r="F2" s="17" t="s">
        <v>127</v>
      </c>
    </row>
    <row r="3" spans="1:7" s="3" customFormat="1" ht="12.2" customHeight="1" x14ac:dyDescent="0.25">
      <c r="A3" s="64">
        <v>1</v>
      </c>
      <c r="B3" s="22" t="s">
        <v>98</v>
      </c>
      <c r="C3" s="65" t="s">
        <v>45</v>
      </c>
      <c r="D3" s="66">
        <v>4591924.4392299997</v>
      </c>
      <c r="E3" s="67">
        <v>424</v>
      </c>
      <c r="F3" s="68">
        <v>107012</v>
      </c>
    </row>
    <row r="4" spans="1:7" s="3" customFormat="1" ht="12.2" customHeight="1" x14ac:dyDescent="0.25">
      <c r="A4" s="23">
        <v>2</v>
      </c>
      <c r="B4" s="24" t="s">
        <v>0</v>
      </c>
      <c r="C4" s="25" t="s">
        <v>78</v>
      </c>
      <c r="D4" s="26">
        <v>2743509</v>
      </c>
      <c r="E4" s="27">
        <v>270</v>
      </c>
      <c r="F4" s="28">
        <v>35540</v>
      </c>
    </row>
    <row r="5" spans="1:7" s="3" customFormat="1" ht="12.2" customHeight="1" x14ac:dyDescent="0.25">
      <c r="A5" s="29">
        <v>3</v>
      </c>
      <c r="B5" s="22" t="s">
        <v>1</v>
      </c>
      <c r="C5" s="30" t="s">
        <v>42</v>
      </c>
      <c r="D5" s="31">
        <v>2600208.04807</v>
      </c>
      <c r="E5" s="32">
        <v>351</v>
      </c>
      <c r="F5" s="33">
        <v>41877</v>
      </c>
    </row>
    <row r="6" spans="1:7" s="3" customFormat="1" ht="12.2" customHeight="1" x14ac:dyDescent="0.25">
      <c r="A6" s="34">
        <v>4</v>
      </c>
      <c r="B6" s="35" t="s">
        <v>14</v>
      </c>
      <c r="C6" s="36"/>
      <c r="D6" s="37">
        <f>+SUM(D7:D8)</f>
        <v>2095857.5660700004</v>
      </c>
      <c r="E6" s="37">
        <f t="shared" ref="E6" si="0">+SUM(E7:E8)</f>
        <v>80</v>
      </c>
      <c r="F6" s="38">
        <f t="shared" ref="F6" si="1">+SUM(F7:F8)</f>
        <v>17771</v>
      </c>
    </row>
    <row r="7" spans="1:7" s="4" customFormat="1" ht="12.2" customHeight="1" x14ac:dyDescent="0.25">
      <c r="A7" s="29"/>
      <c r="B7" s="22"/>
      <c r="C7" s="39" t="s">
        <v>79</v>
      </c>
      <c r="D7" s="31">
        <v>2052898.0759600005</v>
      </c>
      <c r="E7" s="32">
        <v>73</v>
      </c>
      <c r="F7" s="33">
        <v>16341</v>
      </c>
    </row>
    <row r="8" spans="1:7" s="3" customFormat="1" ht="12.2" customHeight="1" x14ac:dyDescent="0.25">
      <c r="A8" s="40"/>
      <c r="B8" s="41"/>
      <c r="C8" s="42" t="s">
        <v>37</v>
      </c>
      <c r="D8" s="43">
        <v>42959.490109999999</v>
      </c>
      <c r="E8" s="44">
        <v>7</v>
      </c>
      <c r="F8" s="45">
        <v>1430</v>
      </c>
    </row>
    <row r="9" spans="1:7" s="3" customFormat="1" ht="12.2" customHeight="1" x14ac:dyDescent="0.25">
      <c r="A9" s="29">
        <v>5</v>
      </c>
      <c r="B9" s="22" t="s">
        <v>5</v>
      </c>
      <c r="C9" s="30" t="s">
        <v>48</v>
      </c>
      <c r="D9" s="31">
        <v>1658441.5830000001</v>
      </c>
      <c r="E9" s="32">
        <v>142</v>
      </c>
      <c r="F9" s="28">
        <v>21856</v>
      </c>
      <c r="G9" s="59"/>
    </row>
    <row r="10" spans="1:7" s="3" customFormat="1" ht="12.2" customHeight="1" x14ac:dyDescent="0.25">
      <c r="A10" s="23">
        <v>6</v>
      </c>
      <c r="B10" s="24" t="s">
        <v>11</v>
      </c>
      <c r="C10" s="25" t="s">
        <v>34</v>
      </c>
      <c r="D10" s="26">
        <v>1320032.625127828</v>
      </c>
      <c r="E10" s="27">
        <v>143</v>
      </c>
      <c r="F10" s="28">
        <v>24273</v>
      </c>
    </row>
    <row r="11" spans="1:7" s="3" customFormat="1" ht="12.75" customHeight="1" x14ac:dyDescent="0.25">
      <c r="A11" s="23">
        <v>7</v>
      </c>
      <c r="B11" s="24" t="s">
        <v>2</v>
      </c>
      <c r="C11" s="25" t="s">
        <v>32</v>
      </c>
      <c r="D11" s="26">
        <v>1298603.94</v>
      </c>
      <c r="E11" s="27">
        <v>144</v>
      </c>
      <c r="F11" s="28">
        <v>16095</v>
      </c>
    </row>
    <row r="12" spans="1:7" s="3" customFormat="1" ht="12.2" customHeight="1" x14ac:dyDescent="0.25">
      <c r="A12" s="23">
        <v>8</v>
      </c>
      <c r="B12" s="24" t="s">
        <v>69</v>
      </c>
      <c r="C12" s="25" t="s">
        <v>77</v>
      </c>
      <c r="D12" s="26">
        <v>1166950</v>
      </c>
      <c r="E12" s="27">
        <v>131</v>
      </c>
      <c r="F12" s="28">
        <v>13800</v>
      </c>
    </row>
    <row r="13" spans="1:7" s="3" customFormat="1" ht="12.2" customHeight="1" x14ac:dyDescent="0.25">
      <c r="A13" s="23">
        <v>9</v>
      </c>
      <c r="B13" s="24" t="s">
        <v>74</v>
      </c>
      <c r="C13" s="25" t="s">
        <v>124</v>
      </c>
      <c r="D13" s="26">
        <v>1147266.0386271051</v>
      </c>
      <c r="E13" s="27">
        <v>6</v>
      </c>
      <c r="F13" s="28">
        <v>1136</v>
      </c>
    </row>
    <row r="14" spans="1:7" s="3" customFormat="1" ht="12.2" customHeight="1" x14ac:dyDescent="0.25">
      <c r="A14" s="23">
        <v>10</v>
      </c>
      <c r="B14" s="24" t="s">
        <v>6</v>
      </c>
      <c r="C14" s="25" t="s">
        <v>25</v>
      </c>
      <c r="D14" s="26">
        <v>874252.89835999964</v>
      </c>
      <c r="E14" s="27">
        <v>69</v>
      </c>
      <c r="F14" s="28">
        <v>7856</v>
      </c>
    </row>
    <row r="15" spans="1:7" s="3" customFormat="1" ht="12.2" customHeight="1" x14ac:dyDescent="0.25">
      <c r="A15" s="69">
        <v>11</v>
      </c>
      <c r="B15" s="46" t="s">
        <v>4</v>
      </c>
      <c r="C15" s="47" t="s">
        <v>40</v>
      </c>
      <c r="D15" s="48">
        <v>681242.26899999997</v>
      </c>
      <c r="E15" s="49">
        <v>6</v>
      </c>
      <c r="F15" s="50">
        <v>710</v>
      </c>
    </row>
    <row r="16" spans="1:7" s="3" customFormat="1" ht="12.2" customHeight="1" x14ac:dyDescent="0.25">
      <c r="A16" s="34">
        <v>12</v>
      </c>
      <c r="B16" s="35" t="s">
        <v>118</v>
      </c>
      <c r="C16" s="36"/>
      <c r="D16" s="37">
        <f>+D17+D18</f>
        <v>623541.02417910995</v>
      </c>
      <c r="E16" s="37">
        <f t="shared" ref="E16:F16" si="2">+E17+E18</f>
        <v>73</v>
      </c>
      <c r="F16" s="38">
        <f t="shared" si="2"/>
        <v>10415</v>
      </c>
      <c r="G16" s="21"/>
    </row>
    <row r="17" spans="1:7" s="3" customFormat="1" ht="12.2" customHeight="1" x14ac:dyDescent="0.25">
      <c r="A17" s="29"/>
      <c r="B17" s="22"/>
      <c r="C17" s="39" t="s">
        <v>80</v>
      </c>
      <c r="D17" s="31">
        <v>612024.84</v>
      </c>
      <c r="E17" s="32">
        <v>68</v>
      </c>
      <c r="F17" s="33">
        <v>10009</v>
      </c>
      <c r="G17" s="21"/>
    </row>
    <row r="18" spans="1:7" s="3" customFormat="1" ht="12.2" customHeight="1" x14ac:dyDescent="0.25">
      <c r="A18" s="40"/>
      <c r="B18" s="41"/>
      <c r="C18" s="42" t="s">
        <v>99</v>
      </c>
      <c r="D18" s="43">
        <v>11516.184179110001</v>
      </c>
      <c r="E18" s="44">
        <v>5</v>
      </c>
      <c r="F18" s="45">
        <v>406</v>
      </c>
      <c r="G18" s="21"/>
    </row>
    <row r="19" spans="1:7" s="3" customFormat="1" ht="12.2" customHeight="1" x14ac:dyDescent="0.25">
      <c r="A19" s="23">
        <v>15</v>
      </c>
      <c r="B19" s="24" t="s">
        <v>30</v>
      </c>
      <c r="C19" s="25" t="s">
        <v>38</v>
      </c>
      <c r="D19" s="26">
        <v>431105.82999999996</v>
      </c>
      <c r="E19" s="27">
        <v>32</v>
      </c>
      <c r="F19" s="28">
        <v>4429</v>
      </c>
      <c r="G19" s="21"/>
    </row>
    <row r="20" spans="1:7" s="3" customFormat="1" ht="12.75" customHeight="1" x14ac:dyDescent="0.25">
      <c r="A20" s="34">
        <v>13</v>
      </c>
      <c r="B20" s="35" t="s">
        <v>19</v>
      </c>
      <c r="C20" s="35"/>
      <c r="D20" s="37">
        <f>+D21+D22+D23</f>
        <v>423800.91849845496</v>
      </c>
      <c r="E20" s="37">
        <f t="shared" ref="E20:F20" si="3">+E21+E22+E23</f>
        <v>37</v>
      </c>
      <c r="F20" s="38">
        <f t="shared" si="3"/>
        <v>4843</v>
      </c>
    </row>
    <row r="21" spans="1:7" s="3" customFormat="1" ht="12.75" customHeight="1" x14ac:dyDescent="0.25">
      <c r="A21" s="29"/>
      <c r="B21" s="22"/>
      <c r="C21" s="30" t="s">
        <v>46</v>
      </c>
      <c r="D21" s="31">
        <v>241286.48</v>
      </c>
      <c r="E21" s="32">
        <v>19</v>
      </c>
      <c r="F21" s="33">
        <v>2411</v>
      </c>
    </row>
    <row r="22" spans="1:7" s="3" customFormat="1" ht="12.75" customHeight="1" x14ac:dyDescent="0.25">
      <c r="A22" s="29"/>
      <c r="B22" s="22"/>
      <c r="C22" s="30" t="s">
        <v>94</v>
      </c>
      <c r="D22" s="31">
        <v>170577.12852965901</v>
      </c>
      <c r="E22" s="32">
        <v>17</v>
      </c>
      <c r="F22" s="33">
        <v>2323</v>
      </c>
    </row>
    <row r="23" spans="1:7" s="3" customFormat="1" ht="12.75" customHeight="1" x14ac:dyDescent="0.25">
      <c r="A23" s="40"/>
      <c r="B23" s="41"/>
      <c r="C23" s="51" t="s">
        <v>56</v>
      </c>
      <c r="D23" s="43">
        <v>11937.309968795998</v>
      </c>
      <c r="E23" s="44">
        <v>1</v>
      </c>
      <c r="F23" s="45">
        <v>109</v>
      </c>
    </row>
    <row r="24" spans="1:7" s="3" customFormat="1" ht="12.75" customHeight="1" x14ac:dyDescent="0.25">
      <c r="A24" s="34">
        <v>14</v>
      </c>
      <c r="B24" s="35" t="s">
        <v>16</v>
      </c>
      <c r="C24" s="35"/>
      <c r="D24" s="37">
        <f>+D25+D26</f>
        <v>407087.7</v>
      </c>
      <c r="E24" s="37">
        <f t="shared" ref="E24:F24" si="4">+E25+E26</f>
        <v>39</v>
      </c>
      <c r="F24" s="38">
        <f t="shared" si="4"/>
        <v>6320</v>
      </c>
    </row>
    <row r="25" spans="1:7" s="3" customFormat="1" ht="12.75" customHeight="1" x14ac:dyDescent="0.25">
      <c r="A25" s="29"/>
      <c r="B25" s="22"/>
      <c r="C25" s="30" t="s">
        <v>31</v>
      </c>
      <c r="D25" s="31">
        <v>394561.69</v>
      </c>
      <c r="E25" s="32">
        <v>38</v>
      </c>
      <c r="F25" s="33">
        <v>5396</v>
      </c>
    </row>
    <row r="26" spans="1:7" s="3" customFormat="1" ht="12.75" customHeight="1" x14ac:dyDescent="0.25">
      <c r="A26" s="40"/>
      <c r="B26" s="41"/>
      <c r="C26" s="51" t="s">
        <v>92</v>
      </c>
      <c r="D26" s="43">
        <v>12526.01</v>
      </c>
      <c r="E26" s="44">
        <v>1</v>
      </c>
      <c r="F26" s="45">
        <v>924</v>
      </c>
    </row>
    <row r="27" spans="1:7" s="3" customFormat="1" ht="12.75" customHeight="1" x14ac:dyDescent="0.25">
      <c r="A27" s="23">
        <v>16</v>
      </c>
      <c r="B27" s="24" t="s">
        <v>35</v>
      </c>
      <c r="C27" s="25" t="s">
        <v>50</v>
      </c>
      <c r="D27" s="26">
        <v>346246.48396699404</v>
      </c>
      <c r="E27" s="27">
        <v>47</v>
      </c>
      <c r="F27" s="28">
        <v>5532</v>
      </c>
    </row>
    <row r="28" spans="1:7" s="3" customFormat="1" ht="12.75" customHeight="1" x14ac:dyDescent="0.25">
      <c r="A28" s="23">
        <v>17</v>
      </c>
      <c r="B28" s="24" t="s">
        <v>90</v>
      </c>
      <c r="C28" s="25" t="s">
        <v>52</v>
      </c>
      <c r="D28" s="26">
        <v>320227.12825114588</v>
      </c>
      <c r="E28" s="27">
        <v>40</v>
      </c>
      <c r="F28" s="28">
        <v>4449</v>
      </c>
    </row>
    <row r="29" spans="1:7" s="3" customFormat="1" ht="12.2" customHeight="1" x14ac:dyDescent="0.25">
      <c r="A29" s="23">
        <v>18</v>
      </c>
      <c r="B29" s="24" t="s">
        <v>71</v>
      </c>
      <c r="C29" s="25" t="s">
        <v>72</v>
      </c>
      <c r="D29" s="26">
        <v>314968.00928685203</v>
      </c>
      <c r="E29" s="27">
        <v>1</v>
      </c>
      <c r="F29" s="28">
        <v>167</v>
      </c>
    </row>
    <row r="30" spans="1:7" s="3" customFormat="1" ht="12.2" customHeight="1" x14ac:dyDescent="0.25">
      <c r="A30" s="23">
        <v>21</v>
      </c>
      <c r="B30" s="24" t="s">
        <v>41</v>
      </c>
      <c r="C30" s="25" t="s">
        <v>44</v>
      </c>
      <c r="D30" s="26">
        <v>304460.0095369409</v>
      </c>
      <c r="E30" s="27">
        <v>22</v>
      </c>
      <c r="F30" s="28">
        <v>2363</v>
      </c>
    </row>
    <row r="31" spans="1:7" s="3" customFormat="1" ht="12.2" customHeight="1" x14ac:dyDescent="0.25">
      <c r="A31" s="23">
        <v>19</v>
      </c>
      <c r="B31" s="24" t="s">
        <v>103</v>
      </c>
      <c r="C31" s="25" t="s">
        <v>36</v>
      </c>
      <c r="D31" s="26">
        <v>303763.69559999998</v>
      </c>
      <c r="E31" s="27">
        <v>27</v>
      </c>
      <c r="F31" s="28">
        <v>4966</v>
      </c>
    </row>
    <row r="32" spans="1:7" s="3" customFormat="1" ht="12.2" customHeight="1" x14ac:dyDescent="0.25">
      <c r="A32" s="23">
        <v>20</v>
      </c>
      <c r="B32" s="24" t="s">
        <v>3</v>
      </c>
      <c r="C32" s="25" t="s">
        <v>115</v>
      </c>
      <c r="D32" s="26">
        <v>283675.53563061595</v>
      </c>
      <c r="E32" s="27">
        <v>29</v>
      </c>
      <c r="F32" s="28">
        <v>3532</v>
      </c>
    </row>
    <row r="33" spans="1:6" s="3" customFormat="1" ht="12.2" customHeight="1" x14ac:dyDescent="0.25">
      <c r="A33" s="23">
        <v>22</v>
      </c>
      <c r="B33" s="46" t="s">
        <v>75</v>
      </c>
      <c r="C33" s="47" t="s">
        <v>76</v>
      </c>
      <c r="D33" s="48">
        <v>270244.97104312998</v>
      </c>
      <c r="E33" s="49">
        <v>35</v>
      </c>
      <c r="F33" s="50">
        <v>3615</v>
      </c>
    </row>
    <row r="34" spans="1:6" s="3" customFormat="1" ht="12.2" customHeight="1" x14ac:dyDescent="0.25">
      <c r="A34" s="23">
        <v>23</v>
      </c>
      <c r="B34" s="24" t="s">
        <v>29</v>
      </c>
      <c r="C34" s="25" t="s">
        <v>49</v>
      </c>
      <c r="D34" s="26">
        <v>219006.992045302</v>
      </c>
      <c r="E34" s="27">
        <v>32</v>
      </c>
      <c r="F34" s="28">
        <v>3874</v>
      </c>
    </row>
    <row r="35" spans="1:6" s="3" customFormat="1" ht="12.2" customHeight="1" x14ac:dyDescent="0.25">
      <c r="A35" s="23">
        <v>24</v>
      </c>
      <c r="B35" s="24" t="s">
        <v>59</v>
      </c>
      <c r="C35" s="25"/>
      <c r="D35" s="26">
        <v>203227.835778849</v>
      </c>
      <c r="E35" s="27">
        <v>1</v>
      </c>
      <c r="F35" s="28">
        <v>139</v>
      </c>
    </row>
    <row r="36" spans="1:6" s="3" customFormat="1" ht="12.2" customHeight="1" x14ac:dyDescent="0.25">
      <c r="A36" s="23">
        <v>25</v>
      </c>
      <c r="B36" s="24" t="s">
        <v>24</v>
      </c>
      <c r="C36" s="25" t="s">
        <v>91</v>
      </c>
      <c r="D36" s="26">
        <v>193302.36639000004</v>
      </c>
      <c r="E36" s="27">
        <v>28</v>
      </c>
      <c r="F36" s="28">
        <v>3304</v>
      </c>
    </row>
    <row r="37" spans="1:6" s="3" customFormat="1" ht="12.2" customHeight="1" x14ac:dyDescent="0.25">
      <c r="A37" s="23">
        <v>26</v>
      </c>
      <c r="B37" s="52" t="s">
        <v>22</v>
      </c>
      <c r="C37" s="53" t="s">
        <v>62</v>
      </c>
      <c r="D37" s="26">
        <v>189169.76173971099</v>
      </c>
      <c r="E37" s="27">
        <v>8</v>
      </c>
      <c r="F37" s="28">
        <v>1055</v>
      </c>
    </row>
    <row r="38" spans="1:6" s="3" customFormat="1" ht="12.2" customHeight="1" x14ac:dyDescent="0.25">
      <c r="A38" s="23">
        <v>28</v>
      </c>
      <c r="B38" s="24" t="s">
        <v>70</v>
      </c>
      <c r="C38" s="25" t="s">
        <v>100</v>
      </c>
      <c r="D38" s="26">
        <v>168777.98991416002</v>
      </c>
      <c r="E38" s="27">
        <v>1</v>
      </c>
      <c r="F38" s="28">
        <v>103</v>
      </c>
    </row>
    <row r="39" spans="1:6" s="3" customFormat="1" ht="12.2" customHeight="1" x14ac:dyDescent="0.25">
      <c r="A39" s="23">
        <v>29</v>
      </c>
      <c r="B39" s="24" t="s">
        <v>27</v>
      </c>
      <c r="C39" s="25" t="s">
        <v>27</v>
      </c>
      <c r="D39" s="26">
        <v>161434.56952082698</v>
      </c>
      <c r="E39" s="27">
        <v>14</v>
      </c>
      <c r="F39" s="28">
        <v>2629</v>
      </c>
    </row>
    <row r="40" spans="1:6" s="3" customFormat="1" ht="12.2" customHeight="1" x14ac:dyDescent="0.25">
      <c r="A40" s="23">
        <v>27</v>
      </c>
      <c r="B40" s="24" t="s">
        <v>23</v>
      </c>
      <c r="C40" s="25" t="s">
        <v>51</v>
      </c>
      <c r="D40" s="26">
        <v>158215.811762981</v>
      </c>
      <c r="E40" s="27">
        <v>16</v>
      </c>
      <c r="F40" s="28">
        <v>2258</v>
      </c>
    </row>
    <row r="41" spans="1:6" s="3" customFormat="1" ht="12.2" customHeight="1" x14ac:dyDescent="0.25">
      <c r="A41" s="23">
        <v>30</v>
      </c>
      <c r="B41" s="24" t="s">
        <v>67</v>
      </c>
      <c r="C41" s="25" t="s">
        <v>66</v>
      </c>
      <c r="D41" s="26">
        <v>152677</v>
      </c>
      <c r="E41" s="27">
        <v>20</v>
      </c>
      <c r="F41" s="28">
        <v>2182</v>
      </c>
    </row>
    <row r="42" spans="1:6" s="3" customFormat="1" ht="12.2" customHeight="1" x14ac:dyDescent="0.25">
      <c r="A42" s="23">
        <v>31</v>
      </c>
      <c r="B42" s="24" t="s">
        <v>112</v>
      </c>
      <c r="C42" s="25" t="s">
        <v>110</v>
      </c>
      <c r="D42" s="26">
        <v>140401.09008071997</v>
      </c>
      <c r="E42" s="27">
        <v>1</v>
      </c>
      <c r="F42" s="28">
        <v>309</v>
      </c>
    </row>
    <row r="43" spans="1:6" s="3" customFormat="1" ht="12.2" customHeight="1" x14ac:dyDescent="0.25">
      <c r="A43" s="23">
        <v>32</v>
      </c>
      <c r="B43" s="24" t="s">
        <v>116</v>
      </c>
      <c r="C43" s="25" t="s">
        <v>117</v>
      </c>
      <c r="D43" s="26">
        <v>139369.644414824</v>
      </c>
      <c r="E43" s="27">
        <v>1</v>
      </c>
      <c r="F43" s="28">
        <v>1037</v>
      </c>
    </row>
    <row r="44" spans="1:6" s="3" customFormat="1" ht="12.2" customHeight="1" x14ac:dyDescent="0.25">
      <c r="A44" s="23">
        <v>33</v>
      </c>
      <c r="B44" s="24" t="s">
        <v>89</v>
      </c>
      <c r="C44" s="25" t="s">
        <v>88</v>
      </c>
      <c r="D44" s="26">
        <v>138776</v>
      </c>
      <c r="E44" s="27">
        <v>11</v>
      </c>
      <c r="F44" s="28">
        <v>2631</v>
      </c>
    </row>
    <row r="45" spans="1:6" s="3" customFormat="1" ht="12.2" customHeight="1" x14ac:dyDescent="0.25">
      <c r="A45" s="23">
        <v>34</v>
      </c>
      <c r="B45" s="24" t="s">
        <v>39</v>
      </c>
      <c r="C45" s="25" t="s">
        <v>39</v>
      </c>
      <c r="D45" s="26">
        <v>131565.84290490701</v>
      </c>
      <c r="E45" s="27">
        <v>16</v>
      </c>
      <c r="F45" s="28">
        <v>2508</v>
      </c>
    </row>
    <row r="46" spans="1:6" s="3" customFormat="1" ht="12.2" customHeight="1" x14ac:dyDescent="0.25">
      <c r="A46" s="23">
        <v>36</v>
      </c>
      <c r="B46" s="24" t="s">
        <v>73</v>
      </c>
      <c r="C46" s="25" t="s">
        <v>87</v>
      </c>
      <c r="D46" s="26">
        <v>130735.326845298</v>
      </c>
      <c r="E46" s="27">
        <v>6</v>
      </c>
      <c r="F46" s="28">
        <v>854</v>
      </c>
    </row>
    <row r="47" spans="1:6" s="3" customFormat="1" ht="12.2" customHeight="1" x14ac:dyDescent="0.25">
      <c r="A47" s="23">
        <v>35</v>
      </c>
      <c r="B47" s="24" t="s">
        <v>126</v>
      </c>
      <c r="C47" s="25" t="s">
        <v>126</v>
      </c>
      <c r="D47" s="26">
        <v>129255.068415658</v>
      </c>
      <c r="E47" s="27">
        <v>18</v>
      </c>
      <c r="F47" s="28">
        <v>2545</v>
      </c>
    </row>
    <row r="48" spans="1:6" s="3" customFormat="1" ht="12.2" customHeight="1" x14ac:dyDescent="0.25">
      <c r="A48" s="23">
        <v>37</v>
      </c>
      <c r="B48" s="24" t="s">
        <v>123</v>
      </c>
      <c r="C48" s="25" t="s">
        <v>123</v>
      </c>
      <c r="D48" s="26">
        <v>126523.810255335</v>
      </c>
      <c r="E48" s="27">
        <v>6</v>
      </c>
      <c r="F48" s="28">
        <v>977</v>
      </c>
    </row>
    <row r="49" spans="1:7" s="3" customFormat="1" ht="12.2" customHeight="1" x14ac:dyDescent="0.25">
      <c r="A49" s="23">
        <v>38</v>
      </c>
      <c r="B49" s="24" t="s">
        <v>65</v>
      </c>
      <c r="C49" s="25" t="s">
        <v>26</v>
      </c>
      <c r="D49" s="26">
        <v>111969</v>
      </c>
      <c r="E49" s="27">
        <v>10</v>
      </c>
      <c r="F49" s="28">
        <v>1402</v>
      </c>
    </row>
    <row r="50" spans="1:7" s="3" customFormat="1" ht="12.2" customHeight="1" x14ac:dyDescent="0.25">
      <c r="A50" s="23">
        <v>39</v>
      </c>
      <c r="B50" s="24" t="s">
        <v>60</v>
      </c>
      <c r="C50" s="25"/>
      <c r="D50" s="26">
        <v>100416.00030988001</v>
      </c>
      <c r="E50" s="27">
        <v>1</v>
      </c>
      <c r="F50" s="28">
        <v>108</v>
      </c>
    </row>
    <row r="51" spans="1:7" s="3" customFormat="1" ht="12.2" customHeight="1" x14ac:dyDescent="0.25">
      <c r="A51" s="23">
        <v>40</v>
      </c>
      <c r="B51" s="24" t="s">
        <v>12</v>
      </c>
      <c r="C51" s="25" t="s">
        <v>95</v>
      </c>
      <c r="D51" s="26">
        <v>96802.412078362002</v>
      </c>
      <c r="E51" s="27">
        <v>4</v>
      </c>
      <c r="F51" s="28">
        <v>713</v>
      </c>
    </row>
    <row r="52" spans="1:7" s="3" customFormat="1" ht="12.2" customHeight="1" x14ac:dyDescent="0.25">
      <c r="A52" s="23">
        <v>41</v>
      </c>
      <c r="B52" s="52" t="s">
        <v>33</v>
      </c>
      <c r="C52" s="53" t="s">
        <v>81</v>
      </c>
      <c r="D52" s="26">
        <v>93522.6427234</v>
      </c>
      <c r="E52" s="27">
        <v>8</v>
      </c>
      <c r="F52" s="28">
        <v>978</v>
      </c>
    </row>
    <row r="53" spans="1:7" s="3" customFormat="1" ht="12.2" customHeight="1" x14ac:dyDescent="0.25">
      <c r="A53" s="23">
        <v>42</v>
      </c>
      <c r="B53" s="24" t="s">
        <v>15</v>
      </c>
      <c r="C53" s="25" t="s">
        <v>15</v>
      </c>
      <c r="D53" s="26">
        <v>63062.093200000003</v>
      </c>
      <c r="E53" s="27">
        <v>11</v>
      </c>
      <c r="F53" s="28">
        <v>1249</v>
      </c>
    </row>
    <row r="54" spans="1:7" s="3" customFormat="1" ht="12.2" customHeight="1" x14ac:dyDescent="0.25">
      <c r="A54" s="23">
        <v>43</v>
      </c>
      <c r="B54" s="52" t="s">
        <v>21</v>
      </c>
      <c r="C54" s="25" t="s">
        <v>53</v>
      </c>
      <c r="D54" s="26">
        <v>52973</v>
      </c>
      <c r="E54" s="27">
        <v>8</v>
      </c>
      <c r="F54" s="28">
        <v>889</v>
      </c>
    </row>
    <row r="55" spans="1:7" s="3" customFormat="1" ht="12.2" customHeight="1" x14ac:dyDescent="0.25">
      <c r="A55" s="23">
        <v>44</v>
      </c>
      <c r="B55" s="24" t="s">
        <v>20</v>
      </c>
      <c r="C55" s="25" t="s">
        <v>91</v>
      </c>
      <c r="D55" s="26">
        <v>49054</v>
      </c>
      <c r="E55" s="27">
        <v>1</v>
      </c>
      <c r="F55" s="28">
        <v>103</v>
      </c>
      <c r="G55"/>
    </row>
    <row r="56" spans="1:7" s="3" customFormat="1" ht="12.2" customHeight="1" x14ac:dyDescent="0.25">
      <c r="A56" s="23">
        <v>45</v>
      </c>
      <c r="B56" s="24" t="s">
        <v>68</v>
      </c>
      <c r="C56" s="53"/>
      <c r="D56" s="26">
        <v>44118.166768235998</v>
      </c>
      <c r="E56" s="27">
        <v>1</v>
      </c>
      <c r="F56" s="28">
        <v>162</v>
      </c>
    </row>
    <row r="57" spans="1:7" s="3" customFormat="1" ht="12.2" customHeight="1" x14ac:dyDescent="0.25">
      <c r="A57" s="23">
        <v>46</v>
      </c>
      <c r="B57" s="24" t="s">
        <v>84</v>
      </c>
      <c r="C57" s="53" t="s">
        <v>85</v>
      </c>
      <c r="D57" s="26">
        <v>30470.74</v>
      </c>
      <c r="E57" s="27">
        <v>1</v>
      </c>
      <c r="F57" s="28">
        <v>274</v>
      </c>
    </row>
    <row r="58" spans="1:7" s="3" customFormat="1" ht="12.2" customHeight="1" x14ac:dyDescent="0.25">
      <c r="A58" s="23">
        <v>47</v>
      </c>
      <c r="B58" s="24" t="s">
        <v>61</v>
      </c>
      <c r="C58" s="25"/>
      <c r="D58" s="26">
        <v>29372.785858712999</v>
      </c>
      <c r="E58" s="27">
        <v>1</v>
      </c>
      <c r="F58" s="28">
        <v>121</v>
      </c>
    </row>
    <row r="59" spans="1:7" s="3" customFormat="1" ht="12.2" customHeight="1" x14ac:dyDescent="0.25">
      <c r="A59" s="23">
        <v>48</v>
      </c>
      <c r="B59" s="24" t="s">
        <v>82</v>
      </c>
      <c r="C59" s="53" t="s">
        <v>54</v>
      </c>
      <c r="D59" s="26">
        <v>27580.062949895</v>
      </c>
      <c r="E59" s="27">
        <v>3</v>
      </c>
      <c r="F59" s="28">
        <v>313</v>
      </c>
    </row>
    <row r="60" spans="1:7" s="3" customFormat="1" ht="12.2" customHeight="1" x14ac:dyDescent="0.25">
      <c r="A60" s="23">
        <v>49</v>
      </c>
      <c r="B60" s="24" t="s">
        <v>8</v>
      </c>
      <c r="C60" s="53" t="s">
        <v>43</v>
      </c>
      <c r="D60" s="26">
        <v>23971.13091</v>
      </c>
      <c r="E60" s="27">
        <v>2</v>
      </c>
      <c r="F60" s="28">
        <v>206</v>
      </c>
    </row>
    <row r="61" spans="1:7" s="3" customFormat="1" ht="12.2" customHeight="1" x14ac:dyDescent="0.25">
      <c r="A61" s="23">
        <v>51</v>
      </c>
      <c r="B61" s="52" t="s">
        <v>111</v>
      </c>
      <c r="C61" s="25"/>
      <c r="D61" s="26">
        <v>20742.917459728</v>
      </c>
      <c r="E61" s="27">
        <v>1</v>
      </c>
      <c r="F61" s="28">
        <v>142</v>
      </c>
    </row>
    <row r="62" spans="1:7" s="3" customFormat="1" ht="12.2" customHeight="1" x14ac:dyDescent="0.25">
      <c r="A62" s="23">
        <v>50</v>
      </c>
      <c r="B62" s="24" t="s">
        <v>125</v>
      </c>
      <c r="C62" s="25" t="s">
        <v>120</v>
      </c>
      <c r="D62" s="26">
        <v>20659.586053319006</v>
      </c>
      <c r="E62" s="27">
        <v>6</v>
      </c>
      <c r="F62" s="28">
        <v>877</v>
      </c>
    </row>
    <row r="63" spans="1:7" s="3" customFormat="1" ht="12.2" customHeight="1" x14ac:dyDescent="0.25">
      <c r="A63" s="23">
        <v>52</v>
      </c>
      <c r="B63" s="24" t="s">
        <v>102</v>
      </c>
      <c r="C63" s="53" t="s">
        <v>102</v>
      </c>
      <c r="D63" s="26">
        <v>16132.82198843</v>
      </c>
      <c r="E63" s="27">
        <v>3</v>
      </c>
      <c r="F63" s="28">
        <v>344</v>
      </c>
    </row>
    <row r="64" spans="1:7" s="3" customFormat="1" ht="12.2" customHeight="1" x14ac:dyDescent="0.25">
      <c r="A64" s="23">
        <v>53</v>
      </c>
      <c r="B64" s="52" t="s">
        <v>114</v>
      </c>
      <c r="C64" s="25" t="s">
        <v>113</v>
      </c>
      <c r="D64" s="26">
        <v>15860.0216</v>
      </c>
      <c r="E64" s="27">
        <v>2</v>
      </c>
      <c r="F64" s="28">
        <v>257</v>
      </c>
    </row>
    <row r="65" spans="1:6" s="3" customFormat="1" ht="12.2" customHeight="1" x14ac:dyDescent="0.25">
      <c r="A65" s="23">
        <v>54</v>
      </c>
      <c r="B65" s="24" t="s">
        <v>86</v>
      </c>
      <c r="C65" s="25" t="s">
        <v>86</v>
      </c>
      <c r="D65" s="26">
        <v>15565</v>
      </c>
      <c r="E65" s="27">
        <v>7</v>
      </c>
      <c r="F65" s="28">
        <v>4975</v>
      </c>
    </row>
    <row r="66" spans="1:6" s="3" customFormat="1" ht="12.2" customHeight="1" x14ac:dyDescent="0.25">
      <c r="A66" s="23">
        <v>55</v>
      </c>
      <c r="B66" s="24" t="s">
        <v>28</v>
      </c>
      <c r="C66" s="25" t="s">
        <v>104</v>
      </c>
      <c r="D66" s="26">
        <v>14301</v>
      </c>
      <c r="E66" s="27">
        <v>2</v>
      </c>
      <c r="F66" s="28">
        <v>365</v>
      </c>
    </row>
    <row r="67" spans="1:6" s="3" customFormat="1" ht="12.2" customHeight="1" x14ac:dyDescent="0.25">
      <c r="A67" s="23">
        <v>56</v>
      </c>
      <c r="B67" s="54" t="s">
        <v>119</v>
      </c>
      <c r="C67" s="55" t="s">
        <v>119</v>
      </c>
      <c r="D67" s="56">
        <v>9989.0865454800005</v>
      </c>
      <c r="E67" s="57">
        <v>1</v>
      </c>
      <c r="F67" s="58">
        <v>97</v>
      </c>
    </row>
    <row r="68" spans="1:6" s="3" customFormat="1" ht="12.2" customHeight="1" x14ac:dyDescent="0.25">
      <c r="A68" s="23">
        <v>58</v>
      </c>
      <c r="B68" s="24" t="s">
        <v>121</v>
      </c>
      <c r="C68" s="25" t="s">
        <v>122</v>
      </c>
      <c r="D68" s="26">
        <v>8788.4694299999992</v>
      </c>
      <c r="E68" s="27">
        <v>1</v>
      </c>
      <c r="F68" s="28">
        <v>143</v>
      </c>
    </row>
    <row r="69" spans="1:6" s="3" customFormat="1" ht="12.2" customHeight="1" x14ac:dyDescent="0.25">
      <c r="A69" s="23">
        <v>59</v>
      </c>
      <c r="B69" s="24" t="s">
        <v>109</v>
      </c>
      <c r="C69" s="25" t="s">
        <v>108</v>
      </c>
      <c r="D69" s="26">
        <v>7822.6448658440004</v>
      </c>
      <c r="E69" s="27">
        <v>1</v>
      </c>
      <c r="F69" s="28">
        <v>124</v>
      </c>
    </row>
    <row r="70" spans="1:6" s="3" customFormat="1" ht="12.2" customHeight="1" x14ac:dyDescent="0.25">
      <c r="A70" s="23">
        <v>60</v>
      </c>
      <c r="B70" s="24" t="s">
        <v>7</v>
      </c>
      <c r="C70" s="25" t="s">
        <v>55</v>
      </c>
      <c r="D70" s="26">
        <v>6587.6433930229996</v>
      </c>
      <c r="E70" s="27">
        <v>2</v>
      </c>
      <c r="F70" s="28">
        <v>199</v>
      </c>
    </row>
    <row r="71" spans="1:6" s="3" customFormat="1" ht="12.2" customHeight="1" x14ac:dyDescent="0.25">
      <c r="A71" s="23">
        <v>61</v>
      </c>
      <c r="B71" s="24" t="s">
        <v>106</v>
      </c>
      <c r="C71" s="25" t="s">
        <v>107</v>
      </c>
      <c r="D71" s="48">
        <v>6426</v>
      </c>
      <c r="E71" s="49">
        <v>1</v>
      </c>
      <c r="F71" s="50">
        <v>139</v>
      </c>
    </row>
    <row r="72" spans="1:6" s="3" customFormat="1" ht="12.2" customHeight="1" x14ac:dyDescent="0.25">
      <c r="A72" s="23">
        <v>63</v>
      </c>
      <c r="B72" s="24" t="s">
        <v>17</v>
      </c>
      <c r="C72" s="25" t="s">
        <v>57</v>
      </c>
      <c r="D72" s="26">
        <v>5506.6215102329998</v>
      </c>
      <c r="E72" s="27">
        <v>1</v>
      </c>
      <c r="F72" s="28">
        <v>106</v>
      </c>
    </row>
    <row r="73" spans="1:6" s="3" customFormat="1" ht="12.2" customHeight="1" x14ac:dyDescent="0.25">
      <c r="A73" s="23">
        <v>57</v>
      </c>
      <c r="B73" s="24" t="s">
        <v>93</v>
      </c>
      <c r="C73" s="25" t="s">
        <v>101</v>
      </c>
      <c r="D73" s="26">
        <v>5296.3819999999996</v>
      </c>
      <c r="E73" s="27">
        <v>1</v>
      </c>
      <c r="F73" s="28">
        <v>104</v>
      </c>
    </row>
    <row r="74" spans="1:6" s="3" customFormat="1" ht="12.2" customHeight="1" x14ac:dyDescent="0.25">
      <c r="A74" s="23">
        <v>64</v>
      </c>
      <c r="B74" s="24" t="s">
        <v>83</v>
      </c>
      <c r="C74" s="25" t="s">
        <v>83</v>
      </c>
      <c r="D74" s="26">
        <v>2693.7608913240001</v>
      </c>
      <c r="E74" s="27">
        <v>1</v>
      </c>
      <c r="F74" s="28">
        <v>111</v>
      </c>
    </row>
    <row r="75" spans="1:6" s="3" customFormat="1" ht="12.2" customHeight="1" x14ac:dyDescent="0.25">
      <c r="A75" s="23">
        <v>62</v>
      </c>
      <c r="B75" s="24" t="s">
        <v>18</v>
      </c>
      <c r="C75" s="53" t="s">
        <v>18</v>
      </c>
      <c r="D75" s="26">
        <v>2133.0256599999998</v>
      </c>
      <c r="E75" s="27">
        <v>1</v>
      </c>
      <c r="F75" s="28">
        <v>292</v>
      </c>
    </row>
    <row r="76" spans="1:6" s="3" customFormat="1" ht="12.2" customHeight="1" x14ac:dyDescent="0.25">
      <c r="A76" s="23">
        <v>65</v>
      </c>
      <c r="B76" s="24" t="s">
        <v>58</v>
      </c>
      <c r="C76" s="25"/>
      <c r="D76" s="26">
        <v>1817.2572207999999</v>
      </c>
      <c r="E76" s="27">
        <v>1</v>
      </c>
      <c r="F76" s="28">
        <v>102</v>
      </c>
    </row>
    <row r="77" spans="1:6" s="3" customFormat="1" ht="12.2" customHeight="1" x14ac:dyDescent="0.25">
      <c r="A77" s="12"/>
      <c r="B77" s="60" t="s">
        <v>105</v>
      </c>
      <c r="C77" s="61"/>
      <c r="D77" s="5">
        <f>SUM(D3:D76)-D6-D20-D24-D16</f>
        <v>27473483.096963424</v>
      </c>
      <c r="E77" s="5">
        <f>SUM(E3:E76)-E6-E20-E24-E16</f>
        <v>2410</v>
      </c>
      <c r="F77" s="5">
        <f>SUM(F3:F76)-F6-F20-F24-F16</f>
        <v>379857</v>
      </c>
    </row>
    <row r="78" spans="1:6" s="3" customFormat="1" ht="12.2" customHeight="1" x14ac:dyDescent="0.25">
      <c r="A78" s="6" t="s">
        <v>63</v>
      </c>
      <c r="B78" s="4"/>
      <c r="C78" s="7"/>
      <c r="D78" s="7"/>
      <c r="E78" s="8"/>
      <c r="F78" s="7"/>
    </row>
    <row r="79" spans="1:6" s="3" customFormat="1" ht="12.2" customHeight="1" x14ac:dyDescent="0.25">
      <c r="A79" s="6" t="s">
        <v>64</v>
      </c>
      <c r="B79" s="6"/>
      <c r="C79" s="7"/>
      <c r="D79" s="13"/>
      <c r="E79" s="8"/>
      <c r="F79" s="7"/>
    </row>
    <row r="80" spans="1:6" s="3" customFormat="1" ht="12.2" customHeight="1" x14ac:dyDescent="0.25">
      <c r="A80" s="6"/>
      <c r="B80" s="6"/>
      <c r="C80" s="7"/>
      <c r="D80" s="7"/>
      <c r="E80" s="7"/>
      <c r="F80" s="7"/>
    </row>
    <row r="81" spans="1:6" s="3" customFormat="1" ht="12.2" customHeight="1" x14ac:dyDescent="0.25">
      <c r="A81" s="9"/>
      <c r="B81" s="9"/>
      <c r="C81" s="10"/>
      <c r="D81" s="20"/>
      <c r="E81" s="18"/>
      <c r="F81" s="18"/>
    </row>
    <row r="82" spans="1:6" s="3" customFormat="1" ht="12.2" customHeight="1" x14ac:dyDescent="0.25">
      <c r="A82" s="9"/>
      <c r="B82" s="9"/>
      <c r="C82" s="10"/>
      <c r="D82" s="19"/>
      <c r="E82" s="10"/>
      <c r="F82" s="10"/>
    </row>
    <row r="83" spans="1:6" s="3" customFormat="1" ht="12.2" customHeight="1" x14ac:dyDescent="0.25">
      <c r="A83" s="9"/>
      <c r="B83" s="9"/>
      <c r="C83" s="10"/>
      <c r="D83" s="10"/>
      <c r="E83" s="10"/>
      <c r="F83" s="10"/>
    </row>
    <row r="84" spans="1:6" s="3" customFormat="1" ht="12.2" customHeight="1" x14ac:dyDescent="0.25">
      <c r="A84" s="9"/>
      <c r="B84" s="9"/>
      <c r="C84" s="10"/>
      <c r="D84" s="10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3" customFormat="1" ht="12.2" customHeight="1" x14ac:dyDescent="0.25">
      <c r="A89" s="9"/>
      <c r="B89" s="9"/>
      <c r="C89" s="10"/>
      <c r="D89" s="10"/>
      <c r="E89" s="10"/>
      <c r="F89" s="10"/>
    </row>
    <row r="90" spans="1:6" s="4" customFormat="1" x14ac:dyDescent="0.25">
      <c r="A90" s="9"/>
      <c r="B90" s="9"/>
      <c r="C90" s="10"/>
      <c r="D90" s="10"/>
      <c r="E90" s="10"/>
      <c r="F90" s="10"/>
    </row>
    <row r="91" spans="1:6" s="4" customFormat="1" x14ac:dyDescent="0.25">
      <c r="A91" s="9"/>
      <c r="B91" s="9"/>
      <c r="C91" s="10"/>
      <c r="D91" s="10"/>
      <c r="E91" s="10"/>
      <c r="F91" s="10"/>
    </row>
  </sheetData>
  <sortState xmlns:xlrd2="http://schemas.microsoft.com/office/spreadsheetml/2017/richdata2" ref="A27:F76">
    <sortCondition descending="1" ref="D27:D76"/>
  </sortState>
  <mergeCells count="2">
    <mergeCell ref="B77:C77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</cp:lastModifiedBy>
  <cp:lastPrinted>2019-05-09T12:08:01Z</cp:lastPrinted>
  <dcterms:created xsi:type="dcterms:W3CDTF">2001-03-01T10:52:24Z</dcterms:created>
  <dcterms:modified xsi:type="dcterms:W3CDTF">2021-02-09T14:19:32Z</dcterms:modified>
</cp:coreProperties>
</file>